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bela\"/>
    </mc:Choice>
  </mc:AlternateContent>
  <xr:revisionPtr revIDLastSave="0" documentId="8_{8A8AB07A-A0BF-41B6-9718-C0218768951D}" xr6:coauthVersionLast="47" xr6:coauthVersionMax="47" xr10:uidLastSave="{00000000-0000-0000-0000-000000000000}"/>
  <bookViews>
    <workbookView xWindow="-120" yWindow="-120" windowWidth="24240" windowHeight="13140" xr2:uid="{FB14730E-82A7-4D84-8F6A-31E8DEDA6E42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 s="1"/>
  <c r="I3" i="2"/>
  <c r="K3" i="2" s="1"/>
  <c r="I4" i="2"/>
  <c r="K4" i="2" s="1"/>
  <c r="I5" i="2"/>
  <c r="K5" i="2" s="1"/>
  <c r="I6" i="2"/>
  <c r="K6" i="2" s="1"/>
  <c r="I7" i="2"/>
  <c r="K7" i="2"/>
  <c r="D8" i="2"/>
  <c r="G8" i="2"/>
  <c r="J8" i="2"/>
  <c r="K10" i="2" l="1"/>
  <c r="I8" i="2"/>
  <c r="K9" i="2" s="1"/>
</calcChain>
</file>

<file path=xl/sharedStrings.xml><?xml version="1.0" encoding="utf-8"?>
<sst xmlns="http://schemas.openxmlformats.org/spreadsheetml/2006/main" count="38" uniqueCount="28">
  <si>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</si>
  <si>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</si>
  <si>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</si>
  <si>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</si>
  <si>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</si>
  <si>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</si>
  <si>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</si>
  <si>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Land + Yard</t>
  </si>
  <si>
    <t>Bldg. Residual</t>
  </si>
  <si>
    <t>Cost Man. $</t>
  </si>
  <si>
    <t>E.C.F.</t>
  </si>
  <si>
    <t>003-300-000-0110-00</t>
  </si>
  <si>
    <t>10404 BAKER DR</t>
  </si>
  <si>
    <t>WD</t>
  </si>
  <si>
    <t>03-ARM'S LENGTH</t>
  </si>
  <si>
    <t>003-300-000-0660-00</t>
  </si>
  <si>
    <t>8642 PINE COURT</t>
  </si>
  <si>
    <t>003-300-000-0750-00</t>
  </si>
  <si>
    <t>10329 EVELYN DR</t>
  </si>
  <si>
    <t>003-300-000-1100-00</t>
  </si>
  <si>
    <t>10402 STANLEY DR</t>
  </si>
  <si>
    <t>MLC</t>
  </si>
  <si>
    <t>003-300-000-1180-00</t>
  </si>
  <si>
    <t>10322 STANLEY DR</t>
  </si>
  <si>
    <t>QC</t>
  </si>
  <si>
    <t>Totals:</t>
  </si>
  <si>
    <t>E.C.F. =&gt;</t>
  </si>
  <si>
    <t>Ave. E.C.F.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</si>
</sst>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5" formatCode="mm/dd/yy"/>
    <numFmt numFmtId="166" formatCode="#0.000_);[Red]\(#0.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AE35-C57A-4190-BC38-3561B069827A}">
  <dimension ref="A1:AB10"/>
  <sheetViews>
    <sheetView tabSelected="1" workbookViewId="0">
      <selection activeCell="E13" sqref="E13"/>
    </sheetView>
  </sheetViews>
  <sheetFormatPr defaultRowHeight="15" x14ac:dyDescent="0.25"/>
  <cols>
    <col min="1" max="1" width="19" customWidth="1"/>
    <col min="2" max="2" width="17.140625" customWidth="1"/>
    <col min="3" max="3" width="9.85546875" style="12" customWidth="1"/>
    <col min="4" max="4" width="11.7109375" style="7" customWidth="1"/>
    <col min="5" max="5" width="5.42578125" customWidth="1"/>
    <col min="6" max="6" width="17.140625" customWidth="1"/>
    <col min="7" max="7" width="11.42578125" style="7" customWidth="1"/>
    <col min="8" max="8" width="11.85546875" style="7" customWidth="1"/>
    <col min="9" max="9" width="13.42578125" style="7" customWidth="1"/>
    <col min="10" max="10" width="11.7109375" style="7" customWidth="1"/>
    <col min="11" max="11" width="7.85546875" style="17" customWidth="1"/>
  </cols>
  <sheetData>
    <row r="1" spans="1:28" x14ac:dyDescent="0.25">
      <c r="A1" s="1" t="s">
        <v>0</v>
      </c>
      <c r="B1" s="1" t="s">
        <v>1</v>
      </c>
      <c r="C1" s="11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6" t="s">
        <v>10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t="s">
        <v>11</v>
      </c>
      <c r="B2" t="s">
        <v>12</v>
      </c>
      <c r="C2" s="12">
        <v>44768</v>
      </c>
      <c r="D2" s="7">
        <v>20000</v>
      </c>
      <c r="E2" t="s">
        <v>13</v>
      </c>
      <c r="F2" t="s">
        <v>14</v>
      </c>
      <c r="G2" s="7">
        <v>20000</v>
      </c>
      <c r="H2" s="7">
        <v>6428</v>
      </c>
      <c r="I2" s="7">
        <f>G2-H2</f>
        <v>13572</v>
      </c>
      <c r="J2" s="7">
        <v>45549.350171793187</v>
      </c>
      <c r="K2" s="17">
        <f>I2/J2</f>
        <v>0.29796253840750891</v>
      </c>
      <c r="S2" s="2"/>
      <c r="U2" s="2"/>
    </row>
    <row r="3" spans="1:28" x14ac:dyDescent="0.25">
      <c r="A3" t="s">
        <v>15</v>
      </c>
      <c r="B3" t="s">
        <v>16</v>
      </c>
      <c r="C3" s="12">
        <v>44314</v>
      </c>
      <c r="D3" s="7">
        <v>74000</v>
      </c>
      <c r="E3" t="s">
        <v>13</v>
      </c>
      <c r="F3" t="s">
        <v>14</v>
      </c>
      <c r="G3" s="7">
        <v>74000</v>
      </c>
      <c r="H3" s="7">
        <v>7115</v>
      </c>
      <c r="I3" s="7">
        <f>G3-H3</f>
        <v>66885</v>
      </c>
      <c r="J3" s="7">
        <v>67492.948717948719</v>
      </c>
      <c r="K3" s="17">
        <f>I3/J3</f>
        <v>0.99099241136301042</v>
      </c>
    </row>
    <row r="4" spans="1:28" x14ac:dyDescent="0.25">
      <c r="A4" t="s">
        <v>17</v>
      </c>
      <c r="B4" t="s">
        <v>18</v>
      </c>
      <c r="C4" s="12">
        <v>44748</v>
      </c>
      <c r="D4" s="7">
        <v>45357</v>
      </c>
      <c r="E4" t="s">
        <v>13</v>
      </c>
      <c r="F4" t="s">
        <v>14</v>
      </c>
      <c r="G4" s="7">
        <v>45357</v>
      </c>
      <c r="H4" s="7">
        <v>10649</v>
      </c>
      <c r="I4" s="7">
        <f>G4-H4</f>
        <v>34708</v>
      </c>
      <c r="J4" s="7">
        <v>86194.944330824612</v>
      </c>
      <c r="K4" s="17">
        <f>I4/J4</f>
        <v>0.40266862829897898</v>
      </c>
    </row>
    <row r="5" spans="1:28" x14ac:dyDescent="0.25">
      <c r="A5" t="s">
        <v>17</v>
      </c>
      <c r="B5" t="s">
        <v>18</v>
      </c>
      <c r="C5" s="12">
        <v>44748</v>
      </c>
      <c r="D5" s="7">
        <v>55000</v>
      </c>
      <c r="E5" t="s">
        <v>13</v>
      </c>
      <c r="F5" t="s">
        <v>14</v>
      </c>
      <c r="G5" s="7">
        <v>55000</v>
      </c>
      <c r="H5" s="7">
        <v>10649</v>
      </c>
      <c r="I5" s="7">
        <f>G5-H5</f>
        <v>44351</v>
      </c>
      <c r="J5" s="7">
        <v>86194.944330824612</v>
      </c>
      <c r="K5" s="17">
        <f>I5/J5</f>
        <v>0.51454293919811045</v>
      </c>
    </row>
    <row r="6" spans="1:28" x14ac:dyDescent="0.25">
      <c r="A6" t="s">
        <v>19</v>
      </c>
      <c r="B6" t="s">
        <v>20</v>
      </c>
      <c r="C6" s="12">
        <v>44832</v>
      </c>
      <c r="D6" s="7">
        <v>37500</v>
      </c>
      <c r="E6" t="s">
        <v>21</v>
      </c>
      <c r="F6" t="s">
        <v>14</v>
      </c>
      <c r="G6" s="7">
        <v>37500</v>
      </c>
      <c r="H6" s="7">
        <v>8120</v>
      </c>
      <c r="I6" s="7">
        <f>G6-H6</f>
        <v>29380</v>
      </c>
      <c r="J6" s="7">
        <v>66115.685986583776</v>
      </c>
      <c r="K6" s="17">
        <f>I6/J6</f>
        <v>0.44437261085004554</v>
      </c>
    </row>
    <row r="7" spans="1:28" ht="15.75" thickBot="1" x14ac:dyDescent="0.3">
      <c r="A7" t="s">
        <v>22</v>
      </c>
      <c r="B7" t="s">
        <v>23</v>
      </c>
      <c r="C7" s="12">
        <v>44620</v>
      </c>
      <c r="D7" s="7">
        <v>35000</v>
      </c>
      <c r="E7" t="s">
        <v>24</v>
      </c>
      <c r="F7" t="s">
        <v>14</v>
      </c>
      <c r="G7" s="7">
        <v>35000</v>
      </c>
      <c r="H7" s="7">
        <v>6919</v>
      </c>
      <c r="I7" s="7">
        <f>G7-H7</f>
        <v>28081</v>
      </c>
      <c r="J7" s="7">
        <v>33243.515625</v>
      </c>
      <c r="K7" s="17">
        <f>I7/J7</f>
        <v>0.84470608694834759</v>
      </c>
    </row>
    <row r="8" spans="1:28" ht="15.75" thickTop="1" x14ac:dyDescent="0.25">
      <c r="A8" s="3"/>
      <c r="B8" s="3"/>
      <c r="C8" s="13" t="s">
        <v>25</v>
      </c>
      <c r="D8" s="8">
        <f>+SUM(D2:D7)</f>
        <v>266857</v>
      </c>
      <c r="E8" s="3"/>
      <c r="F8" s="3"/>
      <c r="G8" s="8">
        <f>+SUM(G2:G7)</f>
        <v>266857</v>
      </c>
      <c r="H8" s="8"/>
      <c r="I8" s="8">
        <f>+SUM(I2:I7)</f>
        <v>216977</v>
      </c>
      <c r="J8" s="8">
        <f>+SUM(J2:J7)</f>
        <v>384791.3891629749</v>
      </c>
      <c r="K8" s="18"/>
    </row>
    <row r="9" spans="1:28" x14ac:dyDescent="0.25">
      <c r="A9" s="4"/>
      <c r="B9" s="4"/>
      <c r="C9" s="14"/>
      <c r="D9" s="9"/>
      <c r="E9" s="4"/>
      <c r="F9" s="4"/>
      <c r="G9" s="9"/>
      <c r="H9" s="9"/>
      <c r="I9" s="9"/>
      <c r="J9" s="9" t="s">
        <v>26</v>
      </c>
      <c r="K9" s="19">
        <f>I8/J8</f>
        <v>0.56388216085599918</v>
      </c>
    </row>
    <row r="10" spans="1:28" x14ac:dyDescent="0.25">
      <c r="A10" s="5"/>
      <c r="B10" s="5"/>
      <c r="C10" s="15"/>
      <c r="D10" s="10"/>
      <c r="E10" s="5"/>
      <c r="F10" s="5"/>
      <c r="G10" s="10"/>
      <c r="H10" s="10"/>
      <c r="I10" s="10"/>
      <c r="J10" s="10" t="s">
        <v>27</v>
      </c>
      <c r="K10" s="20">
        <f>AVERAGE(K2:K7)</f>
        <v>0.58254086917766701</v>
      </c>
    </row>
  </sheetData>
  <conditionalFormatting sqref="A2:K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D77C-9A6F-4DD3-923E-06D4E252F90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McArthur</dc:creator>
  <cp:lastModifiedBy>David McArthur</cp:lastModifiedBy>
  <dcterms:created xsi:type="dcterms:W3CDTF">2024-01-22T19:51:09Z</dcterms:created>
  <dcterms:modified xsi:type="dcterms:W3CDTF">2024-01-22T19:52:41Z</dcterms:modified>
</cp:coreProperties>
</file>